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75" windowWidth="27900" windowHeight="12780"/>
  </bookViews>
  <sheets>
    <sheet name="2019" sheetId="4" r:id="rId1"/>
  </sheets>
  <calcPr calcId="124519"/>
</workbook>
</file>

<file path=xl/calcChain.xml><?xml version="1.0" encoding="utf-8"?>
<calcChain xmlns="http://schemas.openxmlformats.org/spreadsheetml/2006/main">
  <c r="B5" i="4"/>
  <c r="D5" s="1"/>
  <c r="C4"/>
  <c r="C3"/>
  <c r="C2"/>
  <c r="D2"/>
  <c r="D3"/>
  <c r="D4"/>
  <c r="C5" l="1"/>
</calcChain>
</file>

<file path=xl/sharedStrings.xml><?xml version="1.0" encoding="utf-8"?>
<sst xmlns="http://schemas.openxmlformats.org/spreadsheetml/2006/main" count="17" uniqueCount="17">
  <si>
    <t>Alış</t>
  </si>
  <si>
    <t>Satış</t>
  </si>
  <si>
    <t>2019 Bilanço Hesabına Göre Defter Tutma Hadleri</t>
  </si>
  <si>
    <t>Y.G. İş Hasılatı</t>
  </si>
  <si>
    <t>31.12.2018  504 Nl VUKGT'ne göre hesaplanmaktadır.</t>
  </si>
  <si>
    <t>https://www.mustafagulsen.com/iletisim</t>
  </si>
  <si>
    <t>Güncelleme: 02.01.2019</t>
  </si>
  <si>
    <t>SONUÇ:</t>
  </si>
  <si>
    <t>Satış ve İşhasılatı 5 Katı (3 .Grup)</t>
  </si>
  <si>
    <r>
      <rPr>
        <b/>
        <sz val="8"/>
        <color rgb="FF333333"/>
        <rFont val="Verdana"/>
        <family val="2"/>
        <charset val="162"/>
      </rPr>
      <t>1.Grup:</t>
    </r>
    <r>
      <rPr>
        <sz val="8"/>
        <color rgb="FF333333"/>
        <rFont val="Verdana"/>
        <family val="2"/>
        <charset val="162"/>
      </rPr>
      <t xml:space="preserve"> Satın aldıkları malları olduğu gibi veya işledikten sonra satanlar</t>
    </r>
  </si>
  <si>
    <r>
      <rPr>
        <b/>
        <sz val="8"/>
        <color rgb="FF333333"/>
        <rFont val="Verdana"/>
        <family val="2"/>
        <charset val="162"/>
      </rPr>
      <t>2.Grup:</t>
    </r>
    <r>
      <rPr>
        <sz val="8"/>
        <color rgb="FF333333"/>
        <rFont val="Verdana"/>
        <family val="2"/>
        <charset val="162"/>
      </rPr>
      <t xml:space="preserve"> Birinci bentte yazılı olanların dışındaki işlerle uğraşanlar</t>
    </r>
  </si>
  <si>
    <r>
      <rPr>
        <b/>
        <sz val="8"/>
        <color rgb="FF333333"/>
        <rFont val="Verdana"/>
        <family val="2"/>
        <charset val="162"/>
      </rPr>
      <t>3.Grup:</t>
    </r>
    <r>
      <rPr>
        <sz val="8"/>
        <color rgb="FF333333"/>
        <rFont val="Verdana"/>
        <family val="2"/>
        <charset val="162"/>
      </rPr>
      <t xml:space="preserve"> 1 ve 2 numaralı bentlerde yazılı işlerin birlikte yapanlar</t>
    </r>
  </si>
  <si>
    <t>Not: Beta uygulamadır. Sonuçları mutlaka teyit ediniz. Sorumluluk kullanıcıya aittir.</t>
  </si>
  <si>
    <t>2018 Alış Tutarı Giriniz (1.Grup)</t>
  </si>
  <si>
    <t>2018 Satış Tutarı Giriniz (1.Grup)</t>
  </si>
  <si>
    <t>2018 İş Hasılatı Giriniz (2.Grup)</t>
  </si>
  <si>
    <t>İŞLETMEDEN BİLANÇOYA GEÇİŞ HESAPLAMASI (2019 DÖNEMİNDE TUTULACAK DEFTERLER  İÇİN)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</si>
</sst>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333333"/>
      <name val="Verdana"/>
      <family val="2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8"/>
      <color rgb="FF333333"/>
      <name val="Verdana"/>
      <family val="2"/>
      <charset val="162"/>
    </font>
    <font>
      <b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rgb="FF333333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3" borderId="1" xfId="0" applyNumberFormat="1" applyFill="1" applyBorder="1"/>
    <xf numFmtId="164" fontId="4" fillId="0" borderId="0" xfId="0" applyNumberFormat="1" applyFont="1" applyFill="1"/>
    <xf numFmtId="0" fontId="4" fillId="0" borderId="0" xfId="0" applyFont="1" applyFill="1"/>
    <xf numFmtId="0" fontId="0" fillId="0" borderId="0" xfId="0" applyBorder="1"/>
    <xf numFmtId="0" fontId="0" fillId="0" borderId="0" xfId="0" applyFill="1" applyBorder="1"/>
    <xf numFmtId="0" fontId="1" fillId="5" borderId="1" xfId="0" applyFont="1" applyFill="1" applyBorder="1"/>
    <xf numFmtId="0" fontId="0" fillId="6" borderId="0" xfId="0" applyFill="1"/>
    <xf numFmtId="164" fontId="0" fillId="6" borderId="1" xfId="0" applyNumberFormat="1" applyFill="1" applyBorder="1"/>
    <xf numFmtId="0" fontId="6" fillId="0" borderId="0" xfId="1" applyAlignment="1" applyProtection="1"/>
    <xf numFmtId="0" fontId="3" fillId="2" borderId="0" xfId="0" applyFont="1" applyFill="1"/>
    <xf numFmtId="0" fontId="8" fillId="0" borderId="0" xfId="0" applyFont="1" applyFill="1" applyBorder="1"/>
    <xf numFmtId="0" fontId="0" fillId="0" borderId="0" xfId="0" applyFill="1" applyBorder="1" applyAlignment="1">
      <alignment horizontal="left"/>
    </xf>
    <xf numFmtId="0" fontId="9" fillId="0" borderId="0" xfId="0" applyFont="1"/>
    <xf numFmtId="0" fontId="10" fillId="0" borderId="0" xfId="0" applyFont="1" applyFill="1" applyBorder="1"/>
    <xf numFmtId="0" fontId="3" fillId="4" borderId="1" xfId="0" applyFont="1" applyFill="1" applyBorder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stafagulsen.com/iletis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/>
  <dimension ref="A1:F23"/>
  <sheetViews>
    <sheetView tabSelected="1" workbookViewId="0">
      <selection activeCell="A27" sqref="A27"/>
    </sheetView>
  </sheetViews>
  <sheetFormatPr defaultRowHeight="15"/>
  <cols>
    <col min="1" max="1" width="29.140625" customWidth="1"/>
    <col min="2" max="2" width="15.42578125" customWidth="1"/>
    <col min="3" max="3" width="23.85546875" customWidth="1"/>
    <col min="4" max="4" width="19.28515625" customWidth="1"/>
    <col min="5" max="5" width="23.140625" customWidth="1"/>
    <col min="6" max="6" width="10.5703125" bestFit="1" customWidth="1"/>
    <col min="7" max="7" width="11.85546875" customWidth="1"/>
  </cols>
  <sheetData>
    <row r="1" spans="1:6" ht="30.75" customHeight="1">
      <c r="A1" s="20" t="s">
        <v>16</v>
      </c>
      <c r="B1" s="20"/>
      <c r="C1" s="12" t="s">
        <v>7</v>
      </c>
      <c r="D1" s="9"/>
      <c r="E1" s="2"/>
      <c r="F1" s="4"/>
    </row>
    <row r="2" spans="1:6">
      <c r="A2" s="8" t="s">
        <v>13</v>
      </c>
      <c r="B2" s="3"/>
      <c r="C2" s="17" t="str">
        <f>IF(B2&lt;=B8,"Bilançoya geçmez.",IF(AND(B2&gt;B8,B2&lt;=(B8*1.2)),"Bilançoya şartlı geçmez.", "BİLANÇOYA GEÇER."))</f>
        <v>Bilançoya geçmez.</v>
      </c>
      <c r="D2" s="15" t="str">
        <f>IF(B2&lt;=B8,"",IF(AND(B2&gt;B8,B2&lt;=(B8*1.2)),"Şart: önceki yıl alış tutarı, o yıl açıklanan hadlerin altında kalması gerekir", ""))</f>
        <v/>
      </c>
      <c r="E2" s="13"/>
      <c r="F2" s="5"/>
    </row>
    <row r="3" spans="1:6">
      <c r="A3" s="8" t="s">
        <v>14</v>
      </c>
      <c r="B3" s="3"/>
      <c r="C3" s="17" t="str">
        <f>IF(B3&lt;=B9,"Bilançoya geçmez.",IF(AND(B3&gt;B9,B3&lt;=(B9*1.2)),"Bilançoya şartlı geçmez.", "BİLANÇOYA GEÇER."))</f>
        <v>Bilançoya geçmez.</v>
      </c>
      <c r="D3" s="15" t="str">
        <f>IF(B3&lt;=B9,"",IF(AND(B3&gt;B9,B3&lt;=(B9*1.2)),"Şart: önceki yıl satış tutarı,o yıl açıklanan hadlerin altında kalması gerekir.", ""))</f>
        <v/>
      </c>
      <c r="E3" s="13"/>
    </row>
    <row r="4" spans="1:6">
      <c r="A4" s="8" t="s">
        <v>15</v>
      </c>
      <c r="B4" s="3"/>
      <c r="C4" s="17" t="str">
        <f>IF(B4&lt;=B10,"Bilançoya germez.",IF(AND(B4&gt;B10,B4&lt;=(B10*1.2)),"Bilançoya şartlı geçmez.", "BİLANÇOYA GEÇER."))</f>
        <v>Bilançoya germez.</v>
      </c>
      <c r="D4" s="15" t="str">
        <f>IF(B4&lt;=B10,"",IF(AND(B4&gt;B10,B4&lt;=(B10*1.2)),"Şart: önceki yıl iş hasılatı,o yıl açıklanan hadlerin altında kalması gerekir.", ""))</f>
        <v/>
      </c>
      <c r="E4" s="13"/>
    </row>
    <row r="5" spans="1:6">
      <c r="A5" s="8" t="s">
        <v>8</v>
      </c>
      <c r="B5" s="3">
        <f>B3+(B4*5)</f>
        <v>0</v>
      </c>
      <c r="C5" s="17" t="str">
        <f>IF(B5&lt;=B8,"Bilançoya geçmez.",IF(AND(B5&gt;B8,B5&lt;=(B8*1.2)),"Bilançoya şartlı geçmez.", "BİLANÇOYA GEÇER."))</f>
        <v>Bilançoya geçmez.</v>
      </c>
      <c r="D5" s="15" t="str">
        <f>IF(B5&lt;=B8,"",IF(AND(B5&gt;B8,B5&lt;=(B8*1.2)),"Şart: önceki yıl toplam cirosu,o yıl açıklanan hadlerin altında kalması gerekir.", ""))</f>
        <v/>
      </c>
      <c r="E5" s="13"/>
    </row>
    <row r="7" spans="1:6">
      <c r="A7" s="18" t="s">
        <v>2</v>
      </c>
      <c r="B7" s="19"/>
    </row>
    <row r="8" spans="1:6">
      <c r="A8" s="8" t="s">
        <v>0</v>
      </c>
      <c r="B8" s="10">
        <v>230000</v>
      </c>
    </row>
    <row r="9" spans="1:6">
      <c r="A9" s="8" t="s">
        <v>1</v>
      </c>
      <c r="B9" s="10">
        <v>320000</v>
      </c>
    </row>
    <row r="10" spans="1:6">
      <c r="A10" s="8" t="s">
        <v>3</v>
      </c>
      <c r="B10" s="10">
        <v>120000</v>
      </c>
    </row>
    <row r="12" spans="1:6">
      <c r="A12" s="16" t="s">
        <v>4</v>
      </c>
      <c r="D12" s="7"/>
      <c r="E12" s="6"/>
    </row>
    <row r="13" spans="1:6">
      <c r="A13" s="16" t="s">
        <v>9</v>
      </c>
      <c r="B13" s="7"/>
      <c r="C13" s="7"/>
      <c r="D13" s="7"/>
      <c r="E13" s="7"/>
    </row>
    <row r="14" spans="1:6">
      <c r="A14" s="16" t="s">
        <v>10</v>
      </c>
      <c r="B14" s="7"/>
      <c r="C14" s="7"/>
      <c r="D14" s="14"/>
      <c r="E14" s="7"/>
    </row>
    <row r="15" spans="1:6">
      <c r="A15" s="16" t="s">
        <v>11</v>
      </c>
      <c r="B15" s="7"/>
      <c r="C15" s="7"/>
      <c r="E15" s="6"/>
    </row>
    <row r="16" spans="1:6">
      <c r="A16" s="16" t="s">
        <v>12</v>
      </c>
      <c r="B16" s="6"/>
    </row>
    <row r="17" spans="1:3">
      <c r="A17" s="11" t="s">
        <v>5</v>
      </c>
      <c r="B17" s="6"/>
      <c r="C17" s="16" t="s">
        <v>6</v>
      </c>
    </row>
    <row r="20" spans="1:3">
      <c r="A20" s="1"/>
    </row>
    <row r="21" spans="1:3">
      <c r="A21" s="1"/>
    </row>
    <row r="23" spans="1:3">
      <c r="B23" s="2"/>
    </row>
  </sheetData>
  <mergeCells count="2">
    <mergeCell ref="A7:B7"/>
    <mergeCell ref="A1:B1"/>
  </mergeCells>
  <hyperlinks>
    <hyperlink ref="A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2019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muhasebe 1</dc:creator>
  <cp:lastModifiedBy>muhasebe 1</cp:lastModifiedBy>
  <dcterms:created xsi:type="dcterms:W3CDTF">2018-12-29T14:36:52Z</dcterms:created>
  <dcterms:modified xsi:type="dcterms:W3CDTF">2019-05-27T07:22:26Z</dcterms:modified>
</cp:coreProperties>
</file>